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张莉娜\水电计量工作\朝晖员工宿舍电费\2019\"/>
    </mc:Choice>
  </mc:AlternateContent>
  <bookViews>
    <workbookView xWindow="480" yWindow="105" windowWidth="15480" windowHeight="11640"/>
  </bookViews>
  <sheets>
    <sheet name="电" sheetId="1" r:id="rId1"/>
    <sheet name="Sheet1" sheetId="2" r:id="rId2"/>
  </sheets>
  <calcPr calcId="152511"/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32" i="1"/>
  <c r="F33" i="1"/>
  <c r="D25" i="1"/>
  <c r="D33" i="1"/>
  <c r="D12" i="1"/>
  <c r="D13" i="1" l="1"/>
  <c r="F13" i="1" s="1"/>
  <c r="D14" i="1"/>
  <c r="F14" i="1" s="1"/>
  <c r="D15" i="1"/>
  <c r="F15" i="1" s="1"/>
  <c r="D16" i="1"/>
  <c r="F16" i="1" s="1"/>
  <c r="D32" i="1" l="1"/>
  <c r="D31" i="1" l="1"/>
  <c r="D26" i="1" l="1"/>
  <c r="D30" i="1"/>
  <c r="D24" i="1"/>
  <c r="D27" i="1"/>
  <c r="D28" i="1"/>
  <c r="D29" i="1"/>
  <c r="L37" i="2"/>
  <c r="N37" i="2" s="1"/>
  <c r="D37" i="2"/>
  <c r="F37" i="2" s="1"/>
  <c r="D36" i="2"/>
  <c r="F36" i="2" s="1"/>
  <c r="F38" i="2" s="1"/>
  <c r="D38" i="2"/>
  <c r="L32" i="2"/>
  <c r="N32" i="2"/>
  <c r="L31" i="2"/>
  <c r="N31" i="2"/>
  <c r="D31" i="2"/>
  <c r="F31" i="2"/>
  <c r="L30" i="2"/>
  <c r="N30" i="2"/>
  <c r="D30" i="2"/>
  <c r="F30" i="2"/>
  <c r="F32" i="2" s="1"/>
  <c r="D32" i="2"/>
  <c r="L25" i="2"/>
  <c r="N25" i="2"/>
  <c r="D25" i="2"/>
  <c r="F25" i="2"/>
  <c r="L24" i="2"/>
  <c r="N24" i="2"/>
  <c r="D24" i="2"/>
  <c r="F24" i="2"/>
  <c r="D23" i="2"/>
  <c r="F23" i="2"/>
  <c r="D22" i="2"/>
  <c r="F22" i="2"/>
  <c r="D21" i="2"/>
  <c r="F21" i="2"/>
  <c r="D20" i="2"/>
  <c r="F20" i="2"/>
  <c r="D19" i="2"/>
  <c r="F19" i="2"/>
  <c r="D26" i="2"/>
  <c r="L12" i="2"/>
  <c r="N12" i="2" s="1"/>
  <c r="D12" i="2"/>
  <c r="F12" i="2" s="1"/>
  <c r="L11" i="2"/>
  <c r="N11" i="2" s="1"/>
  <c r="D11" i="2"/>
  <c r="F11" i="2" s="1"/>
  <c r="L10" i="2"/>
  <c r="N10" i="2" s="1"/>
  <c r="D10" i="2"/>
  <c r="F10" i="2" s="1"/>
  <c r="L9" i="2"/>
  <c r="N9" i="2" s="1"/>
  <c r="D9" i="2"/>
  <c r="F9" i="2" s="1"/>
  <c r="L8" i="2"/>
  <c r="N8" i="2" s="1"/>
  <c r="D8" i="2"/>
  <c r="F8" i="2" s="1"/>
  <c r="L7" i="2"/>
  <c r="N7" i="2" s="1"/>
  <c r="D7" i="2"/>
  <c r="F7" i="2" s="1"/>
  <c r="L6" i="2"/>
  <c r="N6" i="2" s="1"/>
  <c r="D6" i="2"/>
  <c r="F6" i="2" s="1"/>
  <c r="L5" i="2"/>
  <c r="N5" i="2" s="1"/>
  <c r="D5" i="2"/>
  <c r="F5" i="2" s="1"/>
  <c r="L4" i="2"/>
  <c r="N4" i="2" s="1"/>
  <c r="D4" i="2"/>
  <c r="F4" i="2" s="1"/>
  <c r="F13" i="2" s="1"/>
  <c r="D6" i="1"/>
  <c r="D7" i="1"/>
  <c r="F7" i="1" s="1"/>
  <c r="D8" i="1"/>
  <c r="F8" i="1" s="1"/>
  <c r="D9" i="1"/>
  <c r="F9" i="1" s="1"/>
  <c r="D10" i="1"/>
  <c r="F10" i="1" s="1"/>
  <c r="D11" i="1"/>
  <c r="F11" i="1" s="1"/>
  <c r="F12" i="1"/>
  <c r="D5" i="1"/>
  <c r="F5" i="1" s="1"/>
  <c r="D39" i="1"/>
  <c r="F39" i="1" s="1"/>
  <c r="D23" i="1"/>
  <c r="F23" i="1" s="1"/>
  <c r="D4" i="1"/>
  <c r="D38" i="1"/>
  <c r="F38" i="1" s="1"/>
  <c r="F26" i="2"/>
  <c r="F4" i="1" l="1"/>
  <c r="D17" i="1"/>
  <c r="F6" i="1"/>
  <c r="F34" i="1"/>
  <c r="D34" i="1"/>
  <c r="F40" i="1"/>
  <c r="D40" i="1"/>
  <c r="D13" i="2"/>
  <c r="F17" i="1" l="1"/>
</calcChain>
</file>

<file path=xl/sharedStrings.xml><?xml version="1.0" encoding="utf-8"?>
<sst xmlns="http://schemas.openxmlformats.org/spreadsheetml/2006/main" count="187" uniqueCount="76">
  <si>
    <t>德胜园浴室边平房106</t>
    <phoneticPr fontId="4" type="noConversion"/>
  </si>
  <si>
    <t>德胜园浴室边平房105</t>
    <phoneticPr fontId="4" type="noConversion"/>
  </si>
  <si>
    <t>精弘食苑西边员工宿舍6</t>
  </si>
  <si>
    <t>精弘食苑西边员工宿舍7</t>
  </si>
  <si>
    <t>精弘食苑西边员工宿舍8</t>
  </si>
  <si>
    <t>精弘食苑西边员工宿舍9</t>
  </si>
  <si>
    <t>精弘食苑西边员工宿舍10</t>
  </si>
  <si>
    <t>精弘食苑西边员工宿舍11</t>
  </si>
  <si>
    <t>饮食服务中心：</t>
    <phoneticPr fontId="4" type="noConversion"/>
  </si>
  <si>
    <t>物业管理中心：</t>
    <phoneticPr fontId="4" type="noConversion"/>
  </si>
  <si>
    <t>德胜园浴室边平房101</t>
    <phoneticPr fontId="4" type="noConversion"/>
  </si>
  <si>
    <t>德胜园浴室边平房102</t>
  </si>
  <si>
    <t>德胜园浴室边平房103</t>
  </si>
  <si>
    <t>德胜园浴室边平房107</t>
    <phoneticPr fontId="4" type="noConversion"/>
  </si>
  <si>
    <t>德胜园浴室边平房108</t>
    <phoneticPr fontId="4" type="noConversion"/>
  </si>
  <si>
    <t>机关职能部门及直属单位：</t>
    <phoneticPr fontId="4" type="noConversion"/>
  </si>
  <si>
    <t>精弘食苑西边员工宿舍16</t>
  </si>
  <si>
    <t>精弘食苑西边员工宿舍17</t>
  </si>
  <si>
    <t>翠玉社区员工宿舍</t>
  </si>
  <si>
    <t>合计</t>
    <phoneticPr fontId="4" type="noConversion"/>
  </si>
  <si>
    <t>房间号</t>
    <phoneticPr fontId="4" type="noConversion"/>
  </si>
  <si>
    <t>用量</t>
    <phoneticPr fontId="4" type="noConversion"/>
  </si>
  <si>
    <t>单价</t>
    <phoneticPr fontId="4" type="noConversion"/>
  </si>
  <si>
    <t>费用</t>
    <phoneticPr fontId="4" type="noConversion"/>
  </si>
  <si>
    <t>朝晖员工宿舍电表读数统计</t>
    <phoneticPr fontId="4" type="noConversion"/>
  </si>
  <si>
    <t>备注</t>
    <phoneticPr fontId="4" type="noConversion"/>
  </si>
  <si>
    <t>商贸:</t>
    <phoneticPr fontId="4" type="noConversion"/>
  </si>
  <si>
    <r>
      <t>2014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</t>
    </r>
  </si>
  <si>
    <r>
      <t>2015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</t>
    </r>
  </si>
  <si>
    <r>
      <t>2015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3</t>
    </r>
  </si>
  <si>
    <r>
      <t>2015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4</t>
    </r>
  </si>
  <si>
    <r>
      <t>2015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5</t>
    </r>
  </si>
  <si>
    <r>
      <t>2015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6</t>
    </r>
  </si>
  <si>
    <r>
      <t>2015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9</t>
    </r>
  </si>
  <si>
    <r>
      <t>2015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10</t>
    </r>
  </si>
  <si>
    <r>
      <t>2015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11</t>
    </r>
  </si>
  <si>
    <r>
      <t>2015</t>
    </r>
    <r>
      <rPr>
        <sz val="12"/>
        <rFont val="宋体"/>
        <family val="3"/>
        <charset val="134"/>
      </rPr>
      <t>-</t>
    </r>
    <r>
      <rPr>
        <sz val="12"/>
        <rFont val="宋体"/>
        <family val="3"/>
        <charset val="134"/>
      </rPr>
      <t>12</t>
    </r>
  </si>
  <si>
    <t>2016-05</t>
  </si>
  <si>
    <t>精弘食苑西边员工宿舍5</t>
  </si>
  <si>
    <t>精弘食苑西边员工宿舍12</t>
  </si>
  <si>
    <t>精弘食苑西边员工宿舍13</t>
  </si>
  <si>
    <t>精弘食苑西边员工宿舍14</t>
  </si>
  <si>
    <t>精弘食苑西边员工宿舍3</t>
  </si>
  <si>
    <t>精弘食苑西边员工宿舍2</t>
  </si>
  <si>
    <t>精弘食苑西边员工宿舍1</t>
  </si>
  <si>
    <t>饮食服务中心：</t>
  </si>
  <si>
    <t>房间号</t>
  </si>
  <si>
    <t>2016-01</t>
  </si>
  <si>
    <t>用量</t>
  </si>
  <si>
    <t>单价</t>
  </si>
  <si>
    <t>费用</t>
  </si>
  <si>
    <t>备注</t>
  </si>
  <si>
    <t>德胜园浴室边平房105</t>
  </si>
  <si>
    <t>德胜园浴室边平房106</t>
  </si>
  <si>
    <t>合计</t>
  </si>
  <si>
    <t>物业管理中心：</t>
  </si>
  <si>
    <t>德胜园浴室边平房101</t>
  </si>
  <si>
    <t>德胜园浴室边平房107</t>
  </si>
  <si>
    <t>德胜园浴室边平房108</t>
  </si>
  <si>
    <r>
      <t>精弘食苑西边员工宿舍1</t>
    </r>
    <r>
      <rPr>
        <sz val="12"/>
        <rFont val="宋体"/>
        <family val="3"/>
        <charset val="134"/>
      </rPr>
      <t>4</t>
    </r>
  </si>
  <si>
    <t>机关职能部门及直属单位：</t>
  </si>
  <si>
    <t>商贸:</t>
  </si>
  <si>
    <r>
      <t>精弘食苑西边员工宿舍1</t>
    </r>
    <r>
      <rPr>
        <sz val="12"/>
        <rFont val="宋体"/>
        <family val="3"/>
        <charset val="134"/>
      </rPr>
      <t>3</t>
    </r>
  </si>
  <si>
    <t>朝晖员工宿舍电表读数统计yuan</t>
  </si>
  <si>
    <t>朝晖员工宿舍电表读数统计geng</t>
  </si>
  <si>
    <t>家人超市:</t>
  </si>
  <si>
    <r>
      <t>梦溪村2号楼</t>
    </r>
    <r>
      <rPr>
        <sz val="12"/>
        <rFont val="宋体"/>
        <family val="3"/>
        <charset val="134"/>
      </rPr>
      <t>103</t>
    </r>
    <phoneticPr fontId="4" type="noConversion"/>
  </si>
  <si>
    <r>
      <t>梦溪村2号楼</t>
    </r>
    <r>
      <rPr>
        <sz val="12"/>
        <rFont val="宋体"/>
        <family val="3"/>
        <charset val="134"/>
      </rPr>
      <t>104</t>
    </r>
    <r>
      <rPr>
        <sz val="12"/>
        <rFont val="宋体"/>
        <family val="3"/>
        <charset val="134"/>
      </rPr>
      <t/>
    </r>
  </si>
  <si>
    <t>精弘食苑西边员工宿舍4</t>
    <phoneticPr fontId="4" type="noConversion"/>
  </si>
  <si>
    <r>
      <t>梦溪村2号楼</t>
    </r>
    <r>
      <rPr>
        <sz val="12"/>
        <rFont val="宋体"/>
        <family val="3"/>
        <charset val="134"/>
      </rPr>
      <t>105</t>
    </r>
  </si>
  <si>
    <r>
      <t>精弘北3</t>
    </r>
    <r>
      <rPr>
        <sz val="12"/>
        <rFont val="宋体"/>
        <family val="3"/>
        <charset val="134"/>
      </rPr>
      <t>#</t>
    </r>
    <phoneticPr fontId="4" type="noConversion"/>
  </si>
  <si>
    <t>精弘北4#</t>
    <phoneticPr fontId="4" type="noConversion"/>
  </si>
  <si>
    <t>精弘北5#</t>
    <phoneticPr fontId="4" type="noConversion"/>
  </si>
  <si>
    <r>
      <t>梦溪村2号楼</t>
    </r>
    <r>
      <rPr>
        <sz val="12"/>
        <rFont val="宋体"/>
        <family val="3"/>
        <charset val="134"/>
      </rPr>
      <t>102</t>
    </r>
    <r>
      <rPr>
        <sz val="11"/>
        <color theme="1"/>
        <rFont val="宋体"/>
        <family val="2"/>
        <charset val="134"/>
        <scheme val="minor"/>
      </rPr>
      <t/>
    </r>
  </si>
  <si>
    <t>2018-12</t>
    <phoneticPr fontId="4" type="noConversion"/>
  </si>
  <si>
    <t>2019-1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</si>
</sst>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9" x14ac:knownFonts="1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0" xfId="0" applyFont="1" applyFill="1">
      <alignment vertical="center"/>
    </xf>
    <xf numFmtId="0" fontId="6" fillId="2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D15" sqref="D15"/>
    </sheetView>
  </sheetViews>
  <sheetFormatPr defaultRowHeight="14.25" x14ac:dyDescent="0.15"/>
  <cols>
    <col min="1" max="1" width="26.5" customWidth="1"/>
    <col min="2" max="3" width="9.25" style="1" customWidth="1"/>
    <col min="4" max="4" width="6.625" style="1" customWidth="1"/>
    <col min="5" max="5" width="8.5" style="1" customWidth="1"/>
    <col min="6" max="6" width="9.75" style="1" customWidth="1"/>
    <col min="7" max="7" width="13.75" style="1" customWidth="1"/>
    <col min="9" max="9" width="26.5" customWidth="1"/>
    <col min="10" max="11" width="9.25" customWidth="1"/>
  </cols>
  <sheetData>
    <row r="1" spans="1:7" ht="20.25" x14ac:dyDescent="0.15">
      <c r="A1" s="42" t="s">
        <v>24</v>
      </c>
      <c r="B1" s="42"/>
      <c r="C1" s="42"/>
      <c r="D1" s="42"/>
      <c r="E1" s="42"/>
      <c r="F1" s="42"/>
      <c r="G1" s="42"/>
    </row>
    <row r="2" spans="1:7" ht="20.25" customHeight="1" x14ac:dyDescent="0.15">
      <c r="A2" s="2" t="s">
        <v>8</v>
      </c>
      <c r="B2" s="4"/>
      <c r="C2" s="4"/>
      <c r="D2" s="4"/>
      <c r="E2" s="4"/>
      <c r="F2" s="4"/>
    </row>
    <row r="3" spans="1:7" ht="22.5" customHeight="1" x14ac:dyDescent="0.15">
      <c r="A3" s="3" t="s">
        <v>20</v>
      </c>
      <c r="B3" s="33" t="s">
        <v>74</v>
      </c>
      <c r="C3" s="33" t="s">
        <v>75</v>
      </c>
      <c r="D3" s="10" t="s">
        <v>21</v>
      </c>
      <c r="E3" s="10" t="s">
        <v>22</v>
      </c>
      <c r="F3" s="10" t="s">
        <v>23</v>
      </c>
      <c r="G3" s="12" t="s">
        <v>25</v>
      </c>
    </row>
    <row r="4" spans="1:7" ht="21" customHeight="1" x14ac:dyDescent="0.15">
      <c r="A4" s="3" t="s">
        <v>1</v>
      </c>
      <c r="B4" s="10">
        <v>1360</v>
      </c>
      <c r="C4" s="10">
        <v>1532</v>
      </c>
      <c r="D4" s="5">
        <f t="shared" ref="D4:D16" si="0">C4-B4</f>
        <v>172</v>
      </c>
      <c r="E4" s="5">
        <v>0.53800000000000003</v>
      </c>
      <c r="F4" s="11">
        <f t="shared" ref="F4:F16" si="1">E4*D4</f>
        <v>92.536000000000001</v>
      </c>
      <c r="G4" s="7"/>
    </row>
    <row r="5" spans="1:7" ht="21" customHeight="1" x14ac:dyDescent="0.15">
      <c r="A5" s="3" t="s">
        <v>0</v>
      </c>
      <c r="B5" s="10">
        <v>6908</v>
      </c>
      <c r="C5" s="10">
        <v>7182</v>
      </c>
      <c r="D5" s="5">
        <f t="shared" si="0"/>
        <v>274</v>
      </c>
      <c r="E5" s="5">
        <v>0.53800000000000003</v>
      </c>
      <c r="F5" s="11">
        <f t="shared" si="1"/>
        <v>147.41200000000001</v>
      </c>
      <c r="G5" s="7"/>
    </row>
    <row r="6" spans="1:7" ht="21" customHeight="1" x14ac:dyDescent="0.15">
      <c r="A6" s="18" t="s">
        <v>4</v>
      </c>
      <c r="B6" s="17">
        <v>5832</v>
      </c>
      <c r="C6" s="17">
        <v>5852</v>
      </c>
      <c r="D6" s="5">
        <f t="shared" si="0"/>
        <v>20</v>
      </c>
      <c r="E6" s="5">
        <v>0.53800000000000003</v>
      </c>
      <c r="F6" s="11">
        <f t="shared" si="1"/>
        <v>10.760000000000002</v>
      </c>
      <c r="G6" s="7"/>
    </row>
    <row r="7" spans="1:7" ht="21" customHeight="1" x14ac:dyDescent="0.15">
      <c r="A7" s="18" t="s">
        <v>5</v>
      </c>
      <c r="B7" s="21">
        <v>14436</v>
      </c>
      <c r="C7" s="21">
        <v>14548</v>
      </c>
      <c r="D7" s="5">
        <f t="shared" si="0"/>
        <v>112</v>
      </c>
      <c r="E7" s="5">
        <v>0.53800000000000003</v>
      </c>
      <c r="F7" s="11">
        <f t="shared" si="1"/>
        <v>60.256</v>
      </c>
      <c r="G7" s="7"/>
    </row>
    <row r="8" spans="1:7" ht="21" customHeight="1" x14ac:dyDescent="0.15">
      <c r="A8" s="18" t="s">
        <v>6</v>
      </c>
      <c r="B8" s="14">
        <v>13646</v>
      </c>
      <c r="C8" s="14">
        <v>13679</v>
      </c>
      <c r="D8" s="5">
        <f t="shared" si="0"/>
        <v>33</v>
      </c>
      <c r="E8" s="5">
        <v>0.53800000000000003</v>
      </c>
      <c r="F8" s="11">
        <f t="shared" si="1"/>
        <v>17.754000000000001</v>
      </c>
      <c r="G8" s="7"/>
    </row>
    <row r="9" spans="1:7" ht="21" customHeight="1" x14ac:dyDescent="0.15">
      <c r="A9" s="18" t="s">
        <v>7</v>
      </c>
      <c r="B9" s="14">
        <v>6415</v>
      </c>
      <c r="C9" s="14">
        <v>6452</v>
      </c>
      <c r="D9" s="5">
        <f t="shared" si="0"/>
        <v>37</v>
      </c>
      <c r="E9" s="5">
        <v>0.53800000000000003</v>
      </c>
      <c r="F9" s="11">
        <f t="shared" si="1"/>
        <v>19.906000000000002</v>
      </c>
      <c r="G9" s="7"/>
    </row>
    <row r="10" spans="1:7" ht="21" customHeight="1" x14ac:dyDescent="0.15">
      <c r="A10" s="18" t="s">
        <v>39</v>
      </c>
      <c r="B10" s="14">
        <v>8100</v>
      </c>
      <c r="C10" s="14">
        <v>8172</v>
      </c>
      <c r="D10" s="5">
        <f t="shared" si="0"/>
        <v>72</v>
      </c>
      <c r="E10" s="5">
        <v>0.53800000000000003</v>
      </c>
      <c r="F10" s="11">
        <f t="shared" si="1"/>
        <v>38.736000000000004</v>
      </c>
      <c r="G10" s="7"/>
    </row>
    <row r="11" spans="1:7" ht="21" customHeight="1" x14ac:dyDescent="0.15">
      <c r="A11" s="18" t="s">
        <v>40</v>
      </c>
      <c r="B11" s="14">
        <v>8216</v>
      </c>
      <c r="C11" s="14">
        <v>8250</v>
      </c>
      <c r="D11" s="5">
        <f t="shared" si="0"/>
        <v>34</v>
      </c>
      <c r="E11" s="5">
        <v>0.53800000000000003</v>
      </c>
      <c r="F11" s="11">
        <f t="shared" si="1"/>
        <v>18.292000000000002</v>
      </c>
      <c r="G11" s="7"/>
    </row>
    <row r="12" spans="1:7" ht="21" customHeight="1" x14ac:dyDescent="0.15">
      <c r="A12" s="18" t="s">
        <v>41</v>
      </c>
      <c r="B12" s="14">
        <v>127</v>
      </c>
      <c r="C12" s="14">
        <v>446</v>
      </c>
      <c r="D12" s="41">
        <f t="shared" si="0"/>
        <v>319</v>
      </c>
      <c r="E12" s="5">
        <v>0.53800000000000003</v>
      </c>
      <c r="F12" s="11">
        <f t="shared" si="1"/>
        <v>171.62200000000001</v>
      </c>
      <c r="G12" s="7"/>
    </row>
    <row r="13" spans="1:7" ht="21" customHeight="1" x14ac:dyDescent="0.15">
      <c r="A13" s="22" t="s">
        <v>73</v>
      </c>
      <c r="B13" s="14">
        <v>1773</v>
      </c>
      <c r="C13" s="14">
        <v>1788</v>
      </c>
      <c r="D13" s="5">
        <f t="shared" si="0"/>
        <v>15</v>
      </c>
      <c r="E13" s="5">
        <v>0.53800000000000003</v>
      </c>
      <c r="F13" s="11">
        <f t="shared" si="1"/>
        <v>8.07</v>
      </c>
      <c r="G13" s="7"/>
    </row>
    <row r="14" spans="1:7" ht="31.5" customHeight="1" x14ac:dyDescent="0.15">
      <c r="A14" s="22" t="s">
        <v>66</v>
      </c>
      <c r="B14" s="21">
        <v>1937</v>
      </c>
      <c r="C14" s="21">
        <v>2063</v>
      </c>
      <c r="D14" s="5">
        <f t="shared" si="0"/>
        <v>126</v>
      </c>
      <c r="E14" s="5">
        <v>0.53800000000000003</v>
      </c>
      <c r="F14" s="11">
        <f t="shared" si="1"/>
        <v>67.788000000000011</v>
      </c>
      <c r="G14" s="32"/>
    </row>
    <row r="15" spans="1:7" ht="30.75" customHeight="1" x14ac:dyDescent="0.15">
      <c r="A15" s="22" t="s">
        <v>67</v>
      </c>
      <c r="B15" s="21">
        <v>1821</v>
      </c>
      <c r="C15" s="21">
        <v>2087</v>
      </c>
      <c r="D15" s="5">
        <f t="shared" si="0"/>
        <v>266</v>
      </c>
      <c r="E15" s="5">
        <v>0.53800000000000003</v>
      </c>
      <c r="F15" s="11">
        <f t="shared" si="1"/>
        <v>143.108</v>
      </c>
      <c r="G15" s="32"/>
    </row>
    <row r="16" spans="1:7" ht="30.75" customHeight="1" x14ac:dyDescent="0.15">
      <c r="A16" s="22" t="s">
        <v>69</v>
      </c>
      <c r="B16" s="21">
        <v>2425</v>
      </c>
      <c r="C16" s="21">
        <v>2590</v>
      </c>
      <c r="D16" s="5">
        <f t="shared" si="0"/>
        <v>165</v>
      </c>
      <c r="E16" s="5">
        <v>0.53800000000000003</v>
      </c>
      <c r="F16" s="11">
        <f t="shared" si="1"/>
        <v>88.77000000000001</v>
      </c>
      <c r="G16" s="32"/>
    </row>
    <row r="17" spans="1:12" ht="24.75" customHeight="1" x14ac:dyDescent="0.15">
      <c r="A17" s="6" t="s">
        <v>19</v>
      </c>
      <c r="B17" s="5"/>
      <c r="C17" s="5"/>
      <c r="D17" s="5">
        <f>SUM(D4:D16)</f>
        <v>1645</v>
      </c>
      <c r="E17" s="5"/>
      <c r="F17" s="11">
        <f>SUM(F4:F16)</f>
        <v>885.01000000000022</v>
      </c>
      <c r="G17" s="7"/>
    </row>
    <row r="18" spans="1:12" ht="21" customHeight="1" x14ac:dyDescent="0.15">
      <c r="A18" s="8"/>
      <c r="B18" s="9"/>
      <c r="C18" s="9"/>
      <c r="D18" s="9"/>
      <c r="E18" s="9"/>
      <c r="F18" s="15"/>
      <c r="G18" s="16"/>
    </row>
    <row r="19" spans="1:12" ht="21" customHeight="1" x14ac:dyDescent="0.15">
      <c r="A19" s="8"/>
      <c r="B19" s="9"/>
      <c r="C19" s="9"/>
      <c r="D19" s="9"/>
      <c r="E19" s="9"/>
      <c r="F19" s="15"/>
      <c r="G19" s="16"/>
    </row>
    <row r="20" spans="1:12" ht="21" customHeight="1" x14ac:dyDescent="0.15">
      <c r="A20" s="8"/>
      <c r="B20" s="9"/>
      <c r="C20" s="9"/>
      <c r="D20" s="9"/>
      <c r="E20" s="9"/>
      <c r="F20" s="15"/>
      <c r="G20" s="16"/>
    </row>
    <row r="21" spans="1:12" ht="21" customHeight="1" x14ac:dyDescent="0.15">
      <c r="A21" s="2" t="s">
        <v>9</v>
      </c>
      <c r="B21" s="4"/>
      <c r="C21" s="4"/>
      <c r="D21" s="4"/>
      <c r="E21" s="4"/>
      <c r="F21" s="4"/>
    </row>
    <row r="22" spans="1:12" ht="21" customHeight="1" x14ac:dyDescent="0.15">
      <c r="A22" s="3" t="s">
        <v>20</v>
      </c>
      <c r="B22" s="33" t="s">
        <v>74</v>
      </c>
      <c r="C22" s="33" t="s">
        <v>75</v>
      </c>
      <c r="D22" s="10" t="s">
        <v>21</v>
      </c>
      <c r="E22" s="10" t="s">
        <v>22</v>
      </c>
      <c r="F22" s="10" t="s">
        <v>23</v>
      </c>
      <c r="G22" s="7" t="s">
        <v>25</v>
      </c>
    </row>
    <row r="23" spans="1:12" ht="21" customHeight="1" x14ac:dyDescent="0.15">
      <c r="A23" s="3" t="s">
        <v>10</v>
      </c>
      <c r="B23" s="10">
        <v>1896</v>
      </c>
      <c r="C23" s="10">
        <v>1904</v>
      </c>
      <c r="D23" s="5">
        <f t="shared" ref="D23:D33" si="2">C23-B23</f>
        <v>8</v>
      </c>
      <c r="E23" s="5">
        <v>0.53800000000000003</v>
      </c>
      <c r="F23" s="11">
        <f t="shared" ref="F23:F33" si="3">E23*D23</f>
        <v>4.3040000000000003</v>
      </c>
      <c r="G23" s="7"/>
    </row>
    <row r="24" spans="1:12" ht="21" customHeight="1" x14ac:dyDescent="0.15">
      <c r="A24" s="3" t="s">
        <v>11</v>
      </c>
      <c r="B24" s="31">
        <v>5968</v>
      </c>
      <c r="C24" s="19">
        <v>6304</v>
      </c>
      <c r="D24" s="5">
        <f t="shared" si="2"/>
        <v>336</v>
      </c>
      <c r="E24" s="5">
        <v>0.53800000000000003</v>
      </c>
      <c r="F24" s="11">
        <f t="shared" si="3"/>
        <v>180.768</v>
      </c>
      <c r="G24" s="7"/>
    </row>
    <row r="25" spans="1:12" ht="21" customHeight="1" x14ac:dyDescent="0.15">
      <c r="A25" s="3" t="s">
        <v>12</v>
      </c>
      <c r="B25" s="10">
        <v>125</v>
      </c>
      <c r="C25" s="10">
        <v>467</v>
      </c>
      <c r="D25" s="5">
        <f t="shared" si="2"/>
        <v>342</v>
      </c>
      <c r="E25" s="5">
        <v>0.53800000000000003</v>
      </c>
      <c r="F25" s="11">
        <f t="shared" si="3"/>
        <v>183.99600000000001</v>
      </c>
      <c r="G25" s="7"/>
    </row>
    <row r="26" spans="1:12" ht="21" customHeight="1" x14ac:dyDescent="0.15">
      <c r="A26" s="3" t="s">
        <v>13</v>
      </c>
      <c r="B26" s="10">
        <v>5372</v>
      </c>
      <c r="C26" s="10">
        <v>5799</v>
      </c>
      <c r="D26" s="5">
        <f>C26-B26</f>
        <v>427</v>
      </c>
      <c r="E26" s="5">
        <v>0.53800000000000003</v>
      </c>
      <c r="F26" s="11">
        <f t="shared" si="3"/>
        <v>229.72600000000003</v>
      </c>
      <c r="G26" s="7"/>
      <c r="I26" s="35"/>
      <c r="J26" s="35"/>
      <c r="K26" s="35"/>
      <c r="L26" s="35"/>
    </row>
    <row r="27" spans="1:12" ht="21" customHeight="1" x14ac:dyDescent="0.15">
      <c r="A27" s="37" t="s">
        <v>14</v>
      </c>
      <c r="B27" s="31">
        <v>4249</v>
      </c>
      <c r="C27" s="31">
        <v>4261</v>
      </c>
      <c r="D27" s="5">
        <f t="shared" si="2"/>
        <v>12</v>
      </c>
      <c r="E27" s="5">
        <v>0.53800000000000003</v>
      </c>
      <c r="F27" s="11">
        <f t="shared" si="3"/>
        <v>6.4560000000000004</v>
      </c>
      <c r="G27" s="7"/>
      <c r="I27" s="35"/>
      <c r="J27" s="35"/>
      <c r="K27" s="35"/>
      <c r="L27" s="35"/>
    </row>
    <row r="28" spans="1:12" ht="21" customHeight="1" x14ac:dyDescent="0.15">
      <c r="A28" s="38" t="s">
        <v>3</v>
      </c>
      <c r="B28" s="31">
        <v>6941</v>
      </c>
      <c r="C28" s="31">
        <v>6948</v>
      </c>
      <c r="D28" s="5">
        <f t="shared" si="2"/>
        <v>7</v>
      </c>
      <c r="E28" s="5">
        <v>0.53800000000000003</v>
      </c>
      <c r="F28" s="11">
        <f t="shared" si="3"/>
        <v>3.766</v>
      </c>
      <c r="G28" s="7"/>
      <c r="I28" s="36"/>
      <c r="J28" s="35"/>
      <c r="K28" s="35"/>
      <c r="L28" s="35"/>
    </row>
    <row r="29" spans="1:12" ht="21" customHeight="1" x14ac:dyDescent="0.15">
      <c r="A29" s="38" t="s">
        <v>38</v>
      </c>
      <c r="B29" s="21">
        <v>46</v>
      </c>
      <c r="C29" s="21">
        <v>52</v>
      </c>
      <c r="D29" s="5">
        <f t="shared" si="2"/>
        <v>6</v>
      </c>
      <c r="E29" s="5">
        <v>0.53800000000000003</v>
      </c>
      <c r="F29" s="11">
        <f t="shared" si="3"/>
        <v>3.2280000000000002</v>
      </c>
      <c r="G29" s="7"/>
      <c r="I29" s="35"/>
      <c r="J29" s="35"/>
      <c r="K29" s="35"/>
      <c r="L29" s="35"/>
    </row>
    <row r="30" spans="1:12" ht="21" customHeight="1" x14ac:dyDescent="0.15">
      <c r="A30" s="39" t="s">
        <v>68</v>
      </c>
      <c r="B30" s="21">
        <v>1521</v>
      </c>
      <c r="C30" s="21">
        <v>1974</v>
      </c>
      <c r="D30" s="5">
        <f t="shared" si="2"/>
        <v>453</v>
      </c>
      <c r="E30" s="5">
        <v>0.53800000000000003</v>
      </c>
      <c r="F30" s="11">
        <f t="shared" si="3"/>
        <v>243.71400000000003</v>
      </c>
      <c r="G30" s="7"/>
      <c r="I30" s="35"/>
      <c r="J30" s="35"/>
      <c r="K30" s="35"/>
      <c r="L30" s="35"/>
    </row>
    <row r="31" spans="1:12" ht="21" customHeight="1" x14ac:dyDescent="0.15">
      <c r="A31" s="40" t="s">
        <v>70</v>
      </c>
      <c r="B31" s="21">
        <v>1527</v>
      </c>
      <c r="C31" s="21">
        <v>1851</v>
      </c>
      <c r="D31" s="5">
        <f>C31-B31</f>
        <v>324</v>
      </c>
      <c r="E31" s="5">
        <v>0.53800000000000003</v>
      </c>
      <c r="F31" s="11">
        <f t="shared" si="3"/>
        <v>174.31200000000001</v>
      </c>
      <c r="G31" s="34"/>
    </row>
    <row r="32" spans="1:12" ht="21" customHeight="1" x14ac:dyDescent="0.15">
      <c r="A32" s="40" t="s">
        <v>71</v>
      </c>
      <c r="B32" s="21">
        <v>993</v>
      </c>
      <c r="C32" s="21">
        <v>1080</v>
      </c>
      <c r="D32" s="5">
        <f t="shared" si="2"/>
        <v>87</v>
      </c>
      <c r="E32" s="5">
        <v>0.53800000000000003</v>
      </c>
      <c r="F32" s="11">
        <f t="shared" si="3"/>
        <v>46.806000000000004</v>
      </c>
      <c r="G32" s="7"/>
    </row>
    <row r="33" spans="1:7" ht="21" customHeight="1" x14ac:dyDescent="0.15">
      <c r="A33" s="40" t="s">
        <v>72</v>
      </c>
      <c r="B33" s="21">
        <v>453</v>
      </c>
      <c r="C33" s="21">
        <v>453</v>
      </c>
      <c r="D33" s="5">
        <f t="shared" si="2"/>
        <v>0</v>
      </c>
      <c r="E33" s="5">
        <v>0.53800000000000003</v>
      </c>
      <c r="F33" s="11">
        <f t="shared" si="3"/>
        <v>0</v>
      </c>
      <c r="G33" s="7"/>
    </row>
    <row r="34" spans="1:7" ht="21" customHeight="1" x14ac:dyDescent="0.15">
      <c r="A34" s="37" t="s">
        <v>19</v>
      </c>
      <c r="B34" s="41"/>
      <c r="C34" s="41"/>
      <c r="D34" s="5">
        <f>SUM(D23:D32)</f>
        <v>2002</v>
      </c>
      <c r="E34" s="5"/>
      <c r="F34" s="11">
        <f>SUM(F23:F32)</f>
        <v>1077.076</v>
      </c>
      <c r="G34" s="7"/>
    </row>
    <row r="35" spans="1:7" ht="33" customHeight="1" x14ac:dyDescent="0.15"/>
    <row r="36" spans="1:7" x14ac:dyDescent="0.15">
      <c r="A36" s="2" t="s">
        <v>65</v>
      </c>
    </row>
    <row r="37" spans="1:7" ht="23.25" customHeight="1" x14ac:dyDescent="0.15">
      <c r="A37" s="3" t="s">
        <v>20</v>
      </c>
      <c r="B37" s="33" t="s">
        <v>74</v>
      </c>
      <c r="C37" s="33" t="s">
        <v>75</v>
      </c>
      <c r="D37" s="10" t="s">
        <v>21</v>
      </c>
      <c r="E37" s="10" t="s">
        <v>22</v>
      </c>
      <c r="F37" s="10" t="s">
        <v>23</v>
      </c>
      <c r="G37" s="7" t="s">
        <v>25</v>
      </c>
    </row>
    <row r="38" spans="1:7" ht="24" customHeight="1" x14ac:dyDescent="0.15">
      <c r="A38" s="18" t="s">
        <v>2</v>
      </c>
      <c r="B38" s="10">
        <v>5112</v>
      </c>
      <c r="C38" s="10">
        <v>5161</v>
      </c>
      <c r="D38" s="5">
        <f>C38-B38</f>
        <v>49</v>
      </c>
      <c r="E38" s="5">
        <v>0.53800000000000003</v>
      </c>
      <c r="F38" s="11">
        <f>E38*D38</f>
        <v>26.362000000000002</v>
      </c>
      <c r="G38" s="7"/>
    </row>
    <row r="39" spans="1:7" ht="24" customHeight="1" x14ac:dyDescent="0.15">
      <c r="A39" s="3" t="s">
        <v>18</v>
      </c>
      <c r="B39" s="14">
        <v>9589</v>
      </c>
      <c r="C39" s="14">
        <v>9699</v>
      </c>
      <c r="D39" s="5">
        <f>C39-B39</f>
        <v>110</v>
      </c>
      <c r="E39" s="5">
        <v>0.53800000000000003</v>
      </c>
      <c r="F39" s="11">
        <f>E39*D39</f>
        <v>59.180000000000007</v>
      </c>
      <c r="G39" s="7"/>
    </row>
    <row r="40" spans="1:7" ht="24" customHeight="1" x14ac:dyDescent="0.15">
      <c r="A40" s="6" t="s">
        <v>19</v>
      </c>
      <c r="B40" s="5"/>
      <c r="C40" s="5"/>
      <c r="D40" s="5">
        <f>SUM(D38:D39)</f>
        <v>159</v>
      </c>
      <c r="E40" s="5"/>
      <c r="F40" s="11">
        <f>SUM(F38:F39)</f>
        <v>85.542000000000002</v>
      </c>
      <c r="G40" s="7"/>
    </row>
    <row r="41" spans="1:7" ht="21.75" customHeight="1" x14ac:dyDescent="0.15"/>
  </sheetData>
  <mergeCells count="1">
    <mergeCell ref="A1:G1"/>
  </mergeCells>
  <phoneticPr fontId="4" type="noConversion"/>
  <pageMargins left="0.55118110236220474" right="0.55118110236220474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9"/>
  <sheetViews>
    <sheetView workbookViewId="0">
      <selection activeCell="L23" sqref="L23"/>
    </sheetView>
  </sheetViews>
  <sheetFormatPr defaultRowHeight="14.25" x14ac:dyDescent="0.15"/>
  <cols>
    <col min="1" max="1" width="27.5" customWidth="1"/>
    <col min="9" max="9" width="26.25" customWidth="1"/>
    <col min="11" max="11" width="9.25" style="1" customWidth="1"/>
    <col min="18" max="18" width="20.5" customWidth="1"/>
    <col min="21" max="21" width="11.375" customWidth="1"/>
    <col min="22" max="22" width="8.875" customWidth="1"/>
    <col min="23" max="24" width="11.5" customWidth="1"/>
    <col min="25" max="25" width="12.25" customWidth="1"/>
    <col min="26" max="26" width="9.625" customWidth="1"/>
    <col min="27" max="27" width="10.625" customWidth="1"/>
    <col min="28" max="28" width="11.75" customWidth="1"/>
  </cols>
  <sheetData>
    <row r="1" spans="1:28" ht="21.75" customHeight="1" x14ac:dyDescent="0.15">
      <c r="A1" s="42" t="s">
        <v>63</v>
      </c>
      <c r="B1" s="42"/>
      <c r="C1" s="42"/>
      <c r="D1" s="42"/>
      <c r="E1" s="42"/>
      <c r="F1" s="42"/>
      <c r="G1" s="42"/>
      <c r="I1" s="42" t="s">
        <v>64</v>
      </c>
      <c r="J1" s="42"/>
      <c r="K1" s="42"/>
      <c r="L1" s="42"/>
      <c r="M1" s="42"/>
      <c r="N1" s="42"/>
      <c r="O1" s="42"/>
      <c r="R1" s="3" t="s">
        <v>20</v>
      </c>
      <c r="S1" s="13" t="s">
        <v>27</v>
      </c>
      <c r="T1" s="13" t="s">
        <v>28</v>
      </c>
      <c r="U1" s="13" t="s">
        <v>29</v>
      </c>
      <c r="V1" s="13" t="s">
        <v>30</v>
      </c>
      <c r="W1" s="13" t="s">
        <v>31</v>
      </c>
      <c r="X1" s="13" t="s">
        <v>32</v>
      </c>
      <c r="Y1" s="13" t="s">
        <v>33</v>
      </c>
      <c r="Z1" s="13" t="s">
        <v>34</v>
      </c>
      <c r="AA1" s="13" t="s">
        <v>35</v>
      </c>
      <c r="AB1" s="13" t="s">
        <v>36</v>
      </c>
    </row>
    <row r="2" spans="1:28" ht="27" customHeight="1" x14ac:dyDescent="0.15">
      <c r="A2" s="2" t="s">
        <v>45</v>
      </c>
      <c r="B2" s="23"/>
      <c r="C2" s="23"/>
      <c r="D2" s="23"/>
      <c r="E2" s="23"/>
      <c r="F2" s="23"/>
      <c r="I2" s="2" t="s">
        <v>8</v>
      </c>
      <c r="K2" s="4"/>
      <c r="R2" s="3" t="s">
        <v>10</v>
      </c>
      <c r="S2" s="10">
        <v>1578</v>
      </c>
      <c r="T2" s="10">
        <v>1589</v>
      </c>
      <c r="U2" s="5">
        <v>1599</v>
      </c>
      <c r="V2" s="5">
        <v>1607</v>
      </c>
      <c r="W2" s="11">
        <v>1614</v>
      </c>
      <c r="X2" s="7">
        <v>1624</v>
      </c>
      <c r="Y2" s="7">
        <v>1639</v>
      </c>
      <c r="Z2" s="18">
        <v>1642</v>
      </c>
      <c r="AA2" s="18"/>
      <c r="AB2" s="18"/>
    </row>
    <row r="3" spans="1:28" ht="27" customHeight="1" x14ac:dyDescent="0.15">
      <c r="A3" s="22" t="s">
        <v>46</v>
      </c>
      <c r="B3" s="30" t="s">
        <v>47</v>
      </c>
      <c r="C3" s="13" t="s">
        <v>37</v>
      </c>
      <c r="D3" s="10" t="s">
        <v>48</v>
      </c>
      <c r="E3" s="10" t="s">
        <v>49</v>
      </c>
      <c r="F3" s="10" t="s">
        <v>50</v>
      </c>
      <c r="G3" s="12" t="s">
        <v>51</v>
      </c>
      <c r="I3" s="3" t="s">
        <v>20</v>
      </c>
      <c r="J3" s="30" t="s">
        <v>47</v>
      </c>
      <c r="K3" s="13" t="s">
        <v>37</v>
      </c>
      <c r="L3" s="10" t="s">
        <v>48</v>
      </c>
      <c r="M3" s="10" t="s">
        <v>49</v>
      </c>
      <c r="N3" s="10" t="s">
        <v>50</v>
      </c>
      <c r="O3" s="12" t="s">
        <v>51</v>
      </c>
      <c r="R3" s="3" t="s">
        <v>11</v>
      </c>
      <c r="S3" s="10">
        <v>1561</v>
      </c>
      <c r="T3" s="10">
        <v>1621</v>
      </c>
      <c r="U3" s="5">
        <v>1699</v>
      </c>
      <c r="V3" s="5">
        <v>1748</v>
      </c>
      <c r="W3" s="11">
        <v>1792</v>
      </c>
      <c r="X3" s="7">
        <v>1798</v>
      </c>
      <c r="Y3" s="7">
        <v>1962</v>
      </c>
      <c r="Z3" s="18">
        <v>2004</v>
      </c>
      <c r="AA3" s="18"/>
      <c r="AB3" s="18"/>
    </row>
    <row r="4" spans="1:28" ht="27" customHeight="1" x14ac:dyDescent="0.15">
      <c r="A4" s="22" t="s">
        <v>52</v>
      </c>
      <c r="B4" s="10">
        <v>875</v>
      </c>
      <c r="C4" s="10">
        <v>915</v>
      </c>
      <c r="D4" s="10">
        <f t="shared" ref="D4:D12" si="0">C4-B4</f>
        <v>40</v>
      </c>
      <c r="E4" s="10">
        <v>0.53800000000000003</v>
      </c>
      <c r="F4" s="11">
        <f t="shared" ref="F4:F12" si="1">E4*D4</f>
        <v>21.520000000000003</v>
      </c>
      <c r="G4" s="7"/>
      <c r="I4" s="3" t="s">
        <v>1</v>
      </c>
      <c r="J4" s="10">
        <v>875</v>
      </c>
      <c r="K4" s="10">
        <v>915</v>
      </c>
      <c r="L4" s="10">
        <f t="shared" ref="L4:L12" si="2">K4-J4</f>
        <v>40</v>
      </c>
      <c r="M4" s="10">
        <v>0.53800000000000003</v>
      </c>
      <c r="N4" s="11">
        <f t="shared" ref="N4:N12" si="3">M4*L4</f>
        <v>21.520000000000003</v>
      </c>
      <c r="O4" s="12"/>
      <c r="R4" s="3" t="s">
        <v>12</v>
      </c>
      <c r="S4" s="10">
        <v>5078</v>
      </c>
      <c r="T4" s="10">
        <v>5293</v>
      </c>
      <c r="U4" s="5">
        <v>5647</v>
      </c>
      <c r="V4" s="5">
        <v>5789</v>
      </c>
      <c r="W4" s="11">
        <v>5873</v>
      </c>
      <c r="X4" s="7">
        <v>5876</v>
      </c>
      <c r="Y4" s="7">
        <v>6346</v>
      </c>
      <c r="Z4" s="18">
        <v>6422</v>
      </c>
      <c r="AA4" s="18"/>
      <c r="AB4" s="18"/>
    </row>
    <row r="5" spans="1:28" ht="27" customHeight="1" x14ac:dyDescent="0.15">
      <c r="A5" s="22" t="s">
        <v>53</v>
      </c>
      <c r="B5" s="10">
        <v>1658</v>
      </c>
      <c r="C5" s="10">
        <v>1728</v>
      </c>
      <c r="D5" s="10">
        <f t="shared" si="0"/>
        <v>70</v>
      </c>
      <c r="E5" s="10">
        <v>0.53800000000000003</v>
      </c>
      <c r="F5" s="11">
        <f t="shared" si="1"/>
        <v>37.660000000000004</v>
      </c>
      <c r="G5" s="7"/>
      <c r="I5" s="3" t="s">
        <v>0</v>
      </c>
      <c r="J5" s="10">
        <v>1658</v>
      </c>
      <c r="K5" s="10">
        <v>1728</v>
      </c>
      <c r="L5" s="10">
        <f t="shared" si="2"/>
        <v>70</v>
      </c>
      <c r="M5" s="10">
        <v>0.53800000000000003</v>
      </c>
      <c r="N5" s="11">
        <f t="shared" si="3"/>
        <v>37.660000000000004</v>
      </c>
      <c r="O5" s="12"/>
      <c r="R5" s="3" t="s">
        <v>13</v>
      </c>
      <c r="S5" s="10">
        <v>4781</v>
      </c>
      <c r="T5" s="10">
        <v>4855</v>
      </c>
      <c r="U5" s="5">
        <v>5008</v>
      </c>
      <c r="V5" s="5">
        <v>5081</v>
      </c>
      <c r="W5" s="11">
        <v>5174</v>
      </c>
      <c r="X5" s="7">
        <v>5179</v>
      </c>
      <c r="Y5" s="7">
        <v>6022</v>
      </c>
      <c r="Z5" s="18">
        <v>6116</v>
      </c>
      <c r="AA5" s="18"/>
      <c r="AB5" s="18"/>
    </row>
    <row r="6" spans="1:28" ht="27" customHeight="1" x14ac:dyDescent="0.15">
      <c r="A6" s="22" t="s">
        <v>38</v>
      </c>
      <c r="B6" s="17">
        <v>1239</v>
      </c>
      <c r="C6" s="17">
        <v>1748</v>
      </c>
      <c r="D6" s="10">
        <f t="shared" si="0"/>
        <v>509</v>
      </c>
      <c r="E6" s="10">
        <v>0.53800000000000003</v>
      </c>
      <c r="F6" s="11">
        <f t="shared" si="1"/>
        <v>273.84200000000004</v>
      </c>
      <c r="G6" s="7"/>
      <c r="I6" s="18" t="s">
        <v>4</v>
      </c>
      <c r="J6" s="14">
        <v>4922</v>
      </c>
      <c r="K6" s="14">
        <v>5093</v>
      </c>
      <c r="L6" s="10">
        <f t="shared" si="2"/>
        <v>171</v>
      </c>
      <c r="M6" s="10">
        <v>0.53800000000000003</v>
      </c>
      <c r="N6" s="11">
        <f t="shared" si="3"/>
        <v>91.998000000000005</v>
      </c>
      <c r="O6" s="12"/>
      <c r="R6" s="3" t="s">
        <v>14</v>
      </c>
      <c r="S6" s="10">
        <v>2401</v>
      </c>
      <c r="T6" s="10">
        <v>2453</v>
      </c>
      <c r="U6" s="5">
        <v>2564</v>
      </c>
      <c r="V6" s="5">
        <v>2598</v>
      </c>
      <c r="W6" s="11">
        <v>2643</v>
      </c>
      <c r="X6" s="7">
        <v>2648</v>
      </c>
      <c r="Y6" s="7">
        <v>2811</v>
      </c>
      <c r="Z6" s="18">
        <v>2875</v>
      </c>
      <c r="AA6" s="18"/>
      <c r="AB6" s="18"/>
    </row>
    <row r="7" spans="1:28" ht="27" customHeight="1" x14ac:dyDescent="0.15">
      <c r="A7" s="22" t="s">
        <v>2</v>
      </c>
      <c r="B7" s="14">
        <v>5474</v>
      </c>
      <c r="C7" s="14">
        <v>5585</v>
      </c>
      <c r="D7" s="10">
        <f t="shared" si="0"/>
        <v>111</v>
      </c>
      <c r="E7" s="10">
        <v>0.53800000000000003</v>
      </c>
      <c r="F7" s="11">
        <f t="shared" si="1"/>
        <v>59.718000000000004</v>
      </c>
      <c r="G7" s="7"/>
      <c r="I7" s="18" t="s">
        <v>5</v>
      </c>
      <c r="J7" s="14">
        <v>8784</v>
      </c>
      <c r="K7" s="14">
        <v>9388</v>
      </c>
      <c r="L7" s="10">
        <f t="shared" si="2"/>
        <v>604</v>
      </c>
      <c r="M7" s="10">
        <v>0.53800000000000003</v>
      </c>
      <c r="N7" s="11">
        <f t="shared" si="3"/>
        <v>324.952</v>
      </c>
      <c r="O7" s="12"/>
      <c r="R7" s="3" t="s">
        <v>1</v>
      </c>
      <c r="S7" s="10">
        <v>744</v>
      </c>
      <c r="T7" s="10">
        <v>752</v>
      </c>
      <c r="U7" s="5">
        <v>765</v>
      </c>
      <c r="V7" s="5">
        <v>772</v>
      </c>
      <c r="W7" s="11">
        <v>781</v>
      </c>
      <c r="X7" s="7">
        <v>790</v>
      </c>
      <c r="Y7" s="7">
        <v>837</v>
      </c>
      <c r="Z7" s="18">
        <v>847</v>
      </c>
      <c r="AA7" s="18"/>
      <c r="AB7" s="18"/>
    </row>
    <row r="8" spans="1:28" ht="27" customHeight="1" x14ac:dyDescent="0.15">
      <c r="A8" s="22" t="s">
        <v>3</v>
      </c>
      <c r="B8" s="14">
        <v>5019</v>
      </c>
      <c r="C8" s="14">
        <v>5166</v>
      </c>
      <c r="D8" s="10">
        <f t="shared" si="0"/>
        <v>147</v>
      </c>
      <c r="E8" s="10">
        <v>0.53800000000000003</v>
      </c>
      <c r="F8" s="11">
        <f t="shared" si="1"/>
        <v>79.085999999999999</v>
      </c>
      <c r="G8" s="7"/>
      <c r="I8" s="18" t="s">
        <v>6</v>
      </c>
      <c r="J8" s="14">
        <v>8682</v>
      </c>
      <c r="K8" s="14">
        <v>9226</v>
      </c>
      <c r="L8" s="10">
        <f t="shared" si="2"/>
        <v>544</v>
      </c>
      <c r="M8" s="10">
        <v>0.53800000000000003</v>
      </c>
      <c r="N8" s="11">
        <f t="shared" si="3"/>
        <v>292.67200000000003</v>
      </c>
      <c r="O8" s="12"/>
      <c r="R8" s="3" t="s">
        <v>0</v>
      </c>
      <c r="S8" s="10">
        <v>1272</v>
      </c>
      <c r="T8" s="10">
        <v>1296</v>
      </c>
      <c r="U8" s="5">
        <v>1342</v>
      </c>
      <c r="V8" s="5">
        <v>1369</v>
      </c>
      <c r="W8" s="11">
        <v>1402</v>
      </c>
      <c r="X8" s="7">
        <v>1409</v>
      </c>
      <c r="Y8" s="7">
        <v>1564</v>
      </c>
      <c r="Z8" s="18">
        <v>1598</v>
      </c>
      <c r="AA8" s="18"/>
      <c r="AB8" s="18"/>
    </row>
    <row r="9" spans="1:28" x14ac:dyDescent="0.15">
      <c r="A9" s="22" t="s">
        <v>4</v>
      </c>
      <c r="B9" s="14">
        <v>2867</v>
      </c>
      <c r="C9" s="14">
        <v>3011</v>
      </c>
      <c r="D9" s="10">
        <f t="shared" si="0"/>
        <v>144</v>
      </c>
      <c r="E9" s="10">
        <v>0.53800000000000003</v>
      </c>
      <c r="F9" s="11">
        <f t="shared" si="1"/>
        <v>77.472000000000008</v>
      </c>
      <c r="G9" s="7"/>
      <c r="I9" s="18" t="s">
        <v>7</v>
      </c>
      <c r="J9" s="14">
        <v>2867</v>
      </c>
      <c r="K9" s="14">
        <v>3011</v>
      </c>
      <c r="L9" s="10">
        <f t="shared" si="2"/>
        <v>144</v>
      </c>
      <c r="M9" s="10">
        <v>0.53800000000000003</v>
      </c>
      <c r="N9" s="11">
        <f t="shared" si="3"/>
        <v>77.472000000000008</v>
      </c>
      <c r="O9" s="12"/>
    </row>
    <row r="10" spans="1:28" x14ac:dyDescent="0.15">
      <c r="A10" s="22" t="s">
        <v>5</v>
      </c>
      <c r="B10" s="14">
        <v>8682</v>
      </c>
      <c r="C10" s="14">
        <v>9226</v>
      </c>
      <c r="D10" s="10">
        <f t="shared" si="0"/>
        <v>544</v>
      </c>
      <c r="E10" s="10">
        <v>0.53800000000000003</v>
      </c>
      <c r="F10" s="11">
        <f t="shared" si="1"/>
        <v>292.67200000000003</v>
      </c>
      <c r="G10" s="7"/>
      <c r="I10" s="18" t="s">
        <v>39</v>
      </c>
      <c r="J10" s="14">
        <v>5019</v>
      </c>
      <c r="K10" s="14">
        <v>5166</v>
      </c>
      <c r="L10" s="10">
        <f t="shared" si="2"/>
        <v>147</v>
      </c>
      <c r="M10" s="10">
        <v>0.53800000000000003</v>
      </c>
      <c r="N10" s="11">
        <f t="shared" si="3"/>
        <v>79.085999999999999</v>
      </c>
      <c r="O10" s="12"/>
    </row>
    <row r="11" spans="1:28" x14ac:dyDescent="0.15">
      <c r="A11" s="22" t="s">
        <v>6</v>
      </c>
      <c r="B11" s="14">
        <v>8784</v>
      </c>
      <c r="C11" s="14">
        <v>9388</v>
      </c>
      <c r="D11" s="10">
        <f t="shared" si="0"/>
        <v>604</v>
      </c>
      <c r="E11" s="10">
        <v>0.53800000000000003</v>
      </c>
      <c r="F11" s="11">
        <f t="shared" si="1"/>
        <v>324.952</v>
      </c>
      <c r="G11" s="7"/>
      <c r="I11" s="18" t="s">
        <v>40</v>
      </c>
      <c r="J11" s="14">
        <v>5474</v>
      </c>
      <c r="K11" s="14">
        <v>5585</v>
      </c>
      <c r="L11" s="10">
        <f t="shared" si="2"/>
        <v>111</v>
      </c>
      <c r="M11" s="10">
        <v>0.53800000000000003</v>
      </c>
      <c r="N11" s="11">
        <f t="shared" si="3"/>
        <v>59.718000000000004</v>
      </c>
      <c r="O11" s="12"/>
    </row>
    <row r="12" spans="1:28" x14ac:dyDescent="0.15">
      <c r="A12" s="22" t="s">
        <v>7</v>
      </c>
      <c r="B12" s="14">
        <v>4922</v>
      </c>
      <c r="C12" s="14">
        <v>5093</v>
      </c>
      <c r="D12" s="10">
        <f t="shared" si="0"/>
        <v>171</v>
      </c>
      <c r="E12" s="10">
        <v>0.53800000000000003</v>
      </c>
      <c r="F12" s="11">
        <f t="shared" si="1"/>
        <v>91.998000000000005</v>
      </c>
      <c r="G12" s="7"/>
      <c r="I12" s="18" t="s">
        <v>41</v>
      </c>
      <c r="J12" s="17">
        <v>1239</v>
      </c>
      <c r="K12" s="17">
        <v>1748</v>
      </c>
      <c r="L12" s="10">
        <f t="shared" si="2"/>
        <v>509</v>
      </c>
      <c r="M12" s="10">
        <v>0.53800000000000003</v>
      </c>
      <c r="N12" s="11">
        <f t="shared" si="3"/>
        <v>273.84200000000004</v>
      </c>
      <c r="O12" s="12"/>
    </row>
    <row r="13" spans="1:28" x14ac:dyDescent="0.15">
      <c r="A13" s="24" t="s">
        <v>54</v>
      </c>
      <c r="B13" s="10"/>
      <c r="C13" s="10"/>
      <c r="D13" s="10">
        <f>SUM(D4:D12)</f>
        <v>2340</v>
      </c>
      <c r="E13" s="10"/>
      <c r="F13" s="27">
        <f>SUM(F4:F12)</f>
        <v>1258.92</v>
      </c>
      <c r="G13" s="7"/>
      <c r="I13" s="6" t="s">
        <v>19</v>
      </c>
      <c r="J13" s="18"/>
      <c r="K13" s="5"/>
      <c r="L13" s="10"/>
      <c r="M13" s="10"/>
      <c r="N13" s="10"/>
      <c r="O13" s="12"/>
    </row>
    <row r="14" spans="1:28" x14ac:dyDescent="0.15">
      <c r="A14" s="25"/>
      <c r="B14" s="26"/>
      <c r="C14" s="26"/>
      <c r="D14" s="26"/>
      <c r="E14" s="26"/>
      <c r="F14" s="28"/>
      <c r="G14" s="16"/>
      <c r="I14" s="8"/>
      <c r="K14" s="9"/>
    </row>
    <row r="15" spans="1:28" x14ac:dyDescent="0.15">
      <c r="A15" s="25"/>
      <c r="B15" s="26"/>
      <c r="C15" s="26"/>
      <c r="D15" s="26"/>
      <c r="E15" s="26"/>
      <c r="F15" s="28"/>
      <c r="G15" s="16"/>
      <c r="I15" s="8"/>
      <c r="K15" s="9"/>
    </row>
    <row r="16" spans="1:28" x14ac:dyDescent="0.15">
      <c r="A16" s="25"/>
      <c r="B16" s="26"/>
      <c r="C16" s="26"/>
      <c r="D16" s="26"/>
      <c r="E16" s="26"/>
      <c r="F16" s="28"/>
      <c r="G16" s="16"/>
      <c r="I16" s="8"/>
      <c r="K16" s="9"/>
    </row>
    <row r="17" spans="1:15" x14ac:dyDescent="0.15">
      <c r="A17" s="2" t="s">
        <v>55</v>
      </c>
      <c r="B17" s="23"/>
      <c r="C17" s="23"/>
      <c r="D17" s="23"/>
      <c r="E17" s="23"/>
      <c r="F17" s="23"/>
      <c r="I17" s="2" t="s">
        <v>9</v>
      </c>
      <c r="K17" s="4"/>
    </row>
    <row r="18" spans="1:15" x14ac:dyDescent="0.15">
      <c r="A18" s="22" t="s">
        <v>46</v>
      </c>
      <c r="B18" s="30" t="s">
        <v>47</v>
      </c>
      <c r="C18" s="13" t="s">
        <v>37</v>
      </c>
      <c r="D18" s="10" t="s">
        <v>48</v>
      </c>
      <c r="E18" s="10" t="s">
        <v>49</v>
      </c>
      <c r="F18" s="10" t="s">
        <v>50</v>
      </c>
      <c r="G18" s="7" t="s">
        <v>51</v>
      </c>
      <c r="I18" s="3" t="s">
        <v>20</v>
      </c>
      <c r="J18" s="30" t="s">
        <v>47</v>
      </c>
      <c r="K18" s="13" t="s">
        <v>37</v>
      </c>
      <c r="L18" s="10" t="s">
        <v>48</v>
      </c>
      <c r="M18" s="10" t="s">
        <v>49</v>
      </c>
      <c r="N18" s="10" t="s">
        <v>50</v>
      </c>
      <c r="O18" s="12" t="s">
        <v>51</v>
      </c>
    </row>
    <row r="19" spans="1:15" x14ac:dyDescent="0.15">
      <c r="A19" s="22" t="s">
        <v>56</v>
      </c>
      <c r="B19" s="10">
        <v>1656</v>
      </c>
      <c r="C19" s="10">
        <v>1671</v>
      </c>
      <c r="D19" s="10">
        <f t="shared" ref="D19:D25" si="4">C19-B19</f>
        <v>15</v>
      </c>
      <c r="E19" s="10">
        <v>0.53800000000000003</v>
      </c>
      <c r="F19" s="11">
        <f t="shared" ref="F19:F25" si="5">E19*D19</f>
        <v>8.07</v>
      </c>
      <c r="G19" s="7"/>
      <c r="I19" s="3" t="s">
        <v>10</v>
      </c>
      <c r="J19" s="18"/>
      <c r="K19" s="10">
        <v>1671</v>
      </c>
      <c r="L19" s="18"/>
      <c r="M19" s="18"/>
      <c r="N19" s="18"/>
      <c r="O19" s="18"/>
    </row>
    <row r="20" spans="1:15" x14ac:dyDescent="0.15">
      <c r="A20" s="22" t="s">
        <v>11</v>
      </c>
      <c r="B20" s="29">
        <v>2115</v>
      </c>
      <c r="C20" s="31">
        <v>2252</v>
      </c>
      <c r="D20" s="10">
        <f t="shared" si="4"/>
        <v>137</v>
      </c>
      <c r="E20" s="10">
        <v>0.53800000000000003</v>
      </c>
      <c r="F20" s="11">
        <f t="shared" si="5"/>
        <v>73.706000000000003</v>
      </c>
      <c r="G20" s="7"/>
      <c r="I20" s="3" t="s">
        <v>11</v>
      </c>
      <c r="J20" s="18"/>
      <c r="K20" s="31">
        <v>2252</v>
      </c>
      <c r="L20" s="18"/>
      <c r="M20" s="18"/>
      <c r="N20" s="18"/>
      <c r="O20" s="18"/>
    </row>
    <row r="21" spans="1:15" x14ac:dyDescent="0.15">
      <c r="A21" s="22" t="s">
        <v>12</v>
      </c>
      <c r="B21" s="10">
        <v>6849</v>
      </c>
      <c r="C21" s="10">
        <v>7298</v>
      </c>
      <c r="D21" s="10">
        <f t="shared" si="4"/>
        <v>449</v>
      </c>
      <c r="E21" s="10">
        <v>0.53800000000000003</v>
      </c>
      <c r="F21" s="11">
        <f t="shared" si="5"/>
        <v>241.56200000000001</v>
      </c>
      <c r="G21" s="7"/>
      <c r="I21" s="3" t="s">
        <v>12</v>
      </c>
      <c r="J21" s="18"/>
      <c r="K21" s="10">
        <v>7298</v>
      </c>
      <c r="L21" s="18"/>
      <c r="M21" s="18"/>
      <c r="N21" s="18"/>
      <c r="O21" s="18"/>
    </row>
    <row r="22" spans="1:15" x14ac:dyDescent="0.15">
      <c r="A22" s="22" t="s">
        <v>57</v>
      </c>
      <c r="B22" s="10">
        <v>6353</v>
      </c>
      <c r="C22" s="10">
        <v>6727</v>
      </c>
      <c r="D22" s="10">
        <f t="shared" si="4"/>
        <v>374</v>
      </c>
      <c r="E22" s="10">
        <v>0.53800000000000003</v>
      </c>
      <c r="F22" s="11">
        <f t="shared" si="5"/>
        <v>201.21200000000002</v>
      </c>
      <c r="G22" s="7"/>
      <c r="I22" s="3" t="s">
        <v>13</v>
      </c>
      <c r="J22" s="18"/>
      <c r="K22" s="10">
        <v>6727</v>
      </c>
      <c r="L22" s="18"/>
      <c r="M22" s="18"/>
      <c r="N22" s="18"/>
      <c r="O22" s="18"/>
    </row>
    <row r="23" spans="1:15" x14ac:dyDescent="0.15">
      <c r="A23" s="22" t="s">
        <v>58</v>
      </c>
      <c r="B23" s="10">
        <v>3017</v>
      </c>
      <c r="C23" s="10">
        <v>3240</v>
      </c>
      <c r="D23" s="10">
        <f t="shared" si="4"/>
        <v>223</v>
      </c>
      <c r="E23" s="10">
        <v>0.53800000000000003</v>
      </c>
      <c r="F23" s="11">
        <f t="shared" si="5"/>
        <v>119.974</v>
      </c>
      <c r="G23" s="7"/>
      <c r="I23" s="3" t="s">
        <v>14</v>
      </c>
      <c r="J23" s="18"/>
      <c r="K23" s="10">
        <v>3240</v>
      </c>
      <c r="L23" s="18"/>
      <c r="M23" s="18"/>
      <c r="N23" s="18"/>
      <c r="O23" s="18"/>
    </row>
    <row r="24" spans="1:15" x14ac:dyDescent="0.15">
      <c r="A24" s="22" t="s">
        <v>39</v>
      </c>
      <c r="B24" s="10">
        <v>5974</v>
      </c>
      <c r="C24" s="10">
        <v>6120</v>
      </c>
      <c r="D24" s="10">
        <f t="shared" si="4"/>
        <v>146</v>
      </c>
      <c r="E24" s="10">
        <v>0.53800000000000003</v>
      </c>
      <c r="F24" s="11">
        <f t="shared" si="5"/>
        <v>78.548000000000002</v>
      </c>
      <c r="G24" s="7"/>
      <c r="I24" s="18" t="s">
        <v>3</v>
      </c>
      <c r="J24" s="10">
        <v>5974</v>
      </c>
      <c r="K24" s="10">
        <v>6120</v>
      </c>
      <c r="L24" s="10">
        <f>K24-J24</f>
        <v>146</v>
      </c>
      <c r="M24" s="10">
        <v>0.53800000000000003</v>
      </c>
      <c r="N24" s="11">
        <f>M24*L24</f>
        <v>78.548000000000002</v>
      </c>
      <c r="O24" s="18"/>
    </row>
    <row r="25" spans="1:15" x14ac:dyDescent="0.15">
      <c r="A25" s="22" t="s">
        <v>59</v>
      </c>
      <c r="B25" s="14">
        <v>2505</v>
      </c>
      <c r="C25" s="14">
        <v>2538</v>
      </c>
      <c r="D25" s="10">
        <f t="shared" si="4"/>
        <v>33</v>
      </c>
      <c r="E25" s="10">
        <v>0.53800000000000003</v>
      </c>
      <c r="F25" s="11">
        <f t="shared" si="5"/>
        <v>17.754000000000001</v>
      </c>
      <c r="G25" s="7"/>
      <c r="I25" s="18" t="s">
        <v>38</v>
      </c>
      <c r="J25" s="14">
        <v>2505</v>
      </c>
      <c r="K25" s="14">
        <v>2538</v>
      </c>
      <c r="L25" s="10">
        <f>K25-J25</f>
        <v>33</v>
      </c>
      <c r="M25" s="10">
        <v>0.53800000000000003</v>
      </c>
      <c r="N25" s="11">
        <f>M25*L25</f>
        <v>17.754000000000001</v>
      </c>
      <c r="O25" s="18"/>
    </row>
    <row r="26" spans="1:15" x14ac:dyDescent="0.15">
      <c r="A26" s="24" t="s">
        <v>54</v>
      </c>
      <c r="B26" s="10"/>
      <c r="C26" s="10"/>
      <c r="D26" s="10">
        <f>SUM(D19:D25)</f>
        <v>1377</v>
      </c>
      <c r="E26" s="10"/>
      <c r="F26" s="27">
        <f>SUM(F19:F25)</f>
        <v>740.82600000000014</v>
      </c>
      <c r="G26" s="7"/>
      <c r="I26" s="6" t="s">
        <v>19</v>
      </c>
      <c r="J26" s="18"/>
      <c r="K26" s="5"/>
      <c r="L26" s="18"/>
      <c r="M26" s="18"/>
      <c r="N26" s="18"/>
      <c r="O26" s="18"/>
    </row>
    <row r="27" spans="1:15" x14ac:dyDescent="0.15">
      <c r="A27" s="25"/>
      <c r="B27" s="26"/>
      <c r="C27" s="26"/>
      <c r="D27" s="26"/>
      <c r="E27" s="26"/>
      <c r="F27" s="28"/>
      <c r="G27" s="16"/>
      <c r="I27" s="8"/>
      <c r="K27" s="9"/>
    </row>
    <row r="28" spans="1:15" x14ac:dyDescent="0.15">
      <c r="A28" s="2" t="s">
        <v>60</v>
      </c>
      <c r="B28" s="23"/>
      <c r="C28" s="23"/>
      <c r="D28" s="23"/>
      <c r="E28" s="23"/>
      <c r="F28" s="23"/>
      <c r="I28" s="2" t="s">
        <v>15</v>
      </c>
      <c r="K28" s="4"/>
    </row>
    <row r="29" spans="1:15" x14ac:dyDescent="0.15">
      <c r="A29" s="22" t="s">
        <v>46</v>
      </c>
      <c r="B29" s="30" t="s">
        <v>47</v>
      </c>
      <c r="C29" s="13" t="s">
        <v>37</v>
      </c>
      <c r="D29" s="10" t="s">
        <v>48</v>
      </c>
      <c r="E29" s="10" t="s">
        <v>49</v>
      </c>
      <c r="F29" s="10" t="s">
        <v>50</v>
      </c>
      <c r="G29" s="7" t="s">
        <v>51</v>
      </c>
      <c r="I29" s="3" t="s">
        <v>20</v>
      </c>
      <c r="J29" s="30" t="s">
        <v>47</v>
      </c>
      <c r="K29" s="13" t="s">
        <v>37</v>
      </c>
      <c r="L29" s="10" t="s">
        <v>48</v>
      </c>
      <c r="M29" s="10" t="s">
        <v>49</v>
      </c>
      <c r="N29" s="10" t="s">
        <v>50</v>
      </c>
      <c r="O29" s="12" t="s">
        <v>51</v>
      </c>
    </row>
    <row r="30" spans="1:15" x14ac:dyDescent="0.15">
      <c r="A30" s="22" t="s">
        <v>16</v>
      </c>
      <c r="B30" s="14">
        <v>6855</v>
      </c>
      <c r="C30" s="14">
        <v>6979</v>
      </c>
      <c r="D30" s="10">
        <f>C30-B30</f>
        <v>124</v>
      </c>
      <c r="E30" s="10">
        <v>0.53800000000000003</v>
      </c>
      <c r="F30" s="11">
        <f>E30*D30</f>
        <v>66.712000000000003</v>
      </c>
      <c r="G30" s="7"/>
      <c r="I30" s="18" t="s">
        <v>44</v>
      </c>
      <c r="J30" s="18"/>
      <c r="K30" s="20">
        <v>4688</v>
      </c>
      <c r="L30" s="10">
        <f>K30-J30</f>
        <v>4688</v>
      </c>
      <c r="M30" s="10">
        <v>0.53800000000000003</v>
      </c>
      <c r="N30" s="11">
        <f>M30*L30</f>
        <v>2522.1440000000002</v>
      </c>
      <c r="O30" s="18"/>
    </row>
    <row r="31" spans="1:15" x14ac:dyDescent="0.15">
      <c r="A31" s="22" t="s">
        <v>17</v>
      </c>
      <c r="B31" s="14">
        <v>5900</v>
      </c>
      <c r="C31" s="14">
        <v>5971</v>
      </c>
      <c r="D31" s="10">
        <f>C31-B31</f>
        <v>71</v>
      </c>
      <c r="E31" s="10">
        <v>0.53800000000000003</v>
      </c>
      <c r="F31" s="11">
        <f>E31*D31</f>
        <v>38.198</v>
      </c>
      <c r="G31" s="7"/>
      <c r="I31" s="18" t="s">
        <v>43</v>
      </c>
      <c r="J31" s="14">
        <v>5900</v>
      </c>
      <c r="K31" s="14">
        <v>5971</v>
      </c>
      <c r="L31" s="10">
        <f>K31-J31</f>
        <v>71</v>
      </c>
      <c r="M31" s="10">
        <v>0.53800000000000003</v>
      </c>
      <c r="N31" s="11">
        <f>M31*L31</f>
        <v>38.198</v>
      </c>
      <c r="O31" s="18"/>
    </row>
    <row r="32" spans="1:15" x14ac:dyDescent="0.15">
      <c r="A32" s="24" t="s">
        <v>54</v>
      </c>
      <c r="B32" s="10"/>
      <c r="C32" s="10"/>
      <c r="D32" s="10">
        <f>SUM(D30:D31)</f>
        <v>195</v>
      </c>
      <c r="E32" s="10"/>
      <c r="F32" s="27">
        <f>SUM(F30:F31)</f>
        <v>104.91</v>
      </c>
      <c r="G32" s="7"/>
      <c r="I32" s="18" t="s">
        <v>42</v>
      </c>
      <c r="J32" s="14">
        <v>6855</v>
      </c>
      <c r="K32" s="14">
        <v>6979</v>
      </c>
      <c r="L32" s="10">
        <f>K32-J32</f>
        <v>124</v>
      </c>
      <c r="M32" s="10">
        <v>0.53800000000000003</v>
      </c>
      <c r="N32" s="11">
        <f>M32*L32</f>
        <v>66.712000000000003</v>
      </c>
      <c r="O32" s="18"/>
    </row>
    <row r="33" spans="1:15" x14ac:dyDescent="0.15">
      <c r="I33" s="6" t="s">
        <v>19</v>
      </c>
      <c r="J33" s="18"/>
      <c r="K33" s="5"/>
      <c r="L33" s="18"/>
      <c r="M33" s="18"/>
      <c r="N33" s="18"/>
      <c r="O33" s="18"/>
    </row>
    <row r="34" spans="1:15" x14ac:dyDescent="0.15">
      <c r="A34" s="2" t="s">
        <v>61</v>
      </c>
    </row>
    <row r="35" spans="1:15" x14ac:dyDescent="0.15">
      <c r="A35" s="22" t="s">
        <v>46</v>
      </c>
      <c r="B35" s="30" t="s">
        <v>47</v>
      </c>
      <c r="C35" s="13" t="s">
        <v>37</v>
      </c>
      <c r="D35" s="10" t="s">
        <v>48</v>
      </c>
      <c r="E35" s="10" t="s">
        <v>49</v>
      </c>
      <c r="F35" s="10" t="s">
        <v>50</v>
      </c>
      <c r="G35" s="7" t="s">
        <v>51</v>
      </c>
      <c r="I35" s="2" t="s">
        <v>26</v>
      </c>
    </row>
    <row r="36" spans="1:15" x14ac:dyDescent="0.15">
      <c r="A36" s="22" t="s">
        <v>62</v>
      </c>
      <c r="B36" s="10">
        <v>4837</v>
      </c>
      <c r="C36" s="10">
        <v>4849</v>
      </c>
      <c r="D36" s="10">
        <f>C36-B36</f>
        <v>12</v>
      </c>
      <c r="E36" s="10">
        <v>0.53800000000000003</v>
      </c>
      <c r="F36" s="11">
        <f>E36*D36</f>
        <v>6.4560000000000004</v>
      </c>
      <c r="G36" s="7"/>
      <c r="I36" s="3" t="s">
        <v>20</v>
      </c>
      <c r="J36" s="30" t="s">
        <v>47</v>
      </c>
      <c r="K36" s="13" t="s">
        <v>37</v>
      </c>
      <c r="L36" s="10" t="s">
        <v>48</v>
      </c>
      <c r="M36" s="10" t="s">
        <v>49</v>
      </c>
      <c r="N36" s="10" t="s">
        <v>50</v>
      </c>
      <c r="O36" s="12" t="s">
        <v>51</v>
      </c>
    </row>
    <row r="37" spans="1:15" x14ac:dyDescent="0.15">
      <c r="A37" s="22" t="s">
        <v>18</v>
      </c>
      <c r="B37" s="14">
        <v>6614</v>
      </c>
      <c r="C37" s="14">
        <v>7025</v>
      </c>
      <c r="D37" s="10">
        <f>C37-B37</f>
        <v>411</v>
      </c>
      <c r="E37" s="10">
        <v>0.53800000000000003</v>
      </c>
      <c r="F37" s="11">
        <f>E37*D37</f>
        <v>221.11800000000002</v>
      </c>
      <c r="G37" s="7"/>
      <c r="I37" s="18" t="s">
        <v>2</v>
      </c>
      <c r="J37" s="10">
        <v>4837</v>
      </c>
      <c r="K37" s="10">
        <v>4849</v>
      </c>
      <c r="L37" s="10">
        <f>K37-J37</f>
        <v>12</v>
      </c>
      <c r="M37" s="10">
        <v>0.53800000000000003</v>
      </c>
      <c r="N37" s="11">
        <f>M37*L37</f>
        <v>6.4560000000000004</v>
      </c>
      <c r="O37" s="18"/>
    </row>
    <row r="38" spans="1:15" x14ac:dyDescent="0.15">
      <c r="A38" s="24" t="s">
        <v>54</v>
      </c>
      <c r="B38" s="10"/>
      <c r="C38" s="10"/>
      <c r="D38" s="10">
        <f>SUM(D36:D37)</f>
        <v>423</v>
      </c>
      <c r="E38" s="10"/>
      <c r="F38" s="27">
        <f>SUM(F36:F37)</f>
        <v>227.57400000000001</v>
      </c>
      <c r="G38" s="7"/>
      <c r="I38" s="3" t="s">
        <v>18</v>
      </c>
      <c r="J38" s="18"/>
      <c r="K38" s="14">
        <v>7025</v>
      </c>
      <c r="L38" s="18"/>
      <c r="M38" s="18"/>
      <c r="N38" s="18"/>
      <c r="O38" s="18"/>
    </row>
    <row r="39" spans="1:15" x14ac:dyDescent="0.15">
      <c r="I39" s="6" t="s">
        <v>19</v>
      </c>
      <c r="J39" s="18"/>
      <c r="K39" s="5"/>
      <c r="L39" s="18"/>
      <c r="M39" s="18"/>
      <c r="N39" s="18"/>
      <c r="O39" s="18"/>
    </row>
  </sheetData>
  <mergeCells count="2">
    <mergeCell ref="A1:G1"/>
    <mergeCell ref="I1:O1"/>
  </mergeCells>
  <phoneticPr fontId="8" type="noConversion"/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</vt:lpstr>
      <vt:lpstr>Sheet1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china</cp:lastModifiedBy>
  <cp:lastPrinted>2017-10-16T00:37:48Z</cp:lastPrinted>
  <dcterms:created xsi:type="dcterms:W3CDTF">2009-04-20T00:58:49Z</dcterms:created>
  <dcterms:modified xsi:type="dcterms:W3CDTF">2019-01-21T00:48:08Z</dcterms:modified>
</cp:coreProperties>
</file>